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EFE9BDFB-4F16-4919-9A62-81FBE0F1B757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<sst xmlns="http://schemas.openxmlformats.org/spreadsheetml/2006/main" count="86" uniqueCount="37">
  <si>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</si>
  <si>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</si>
  <si>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</si>
  <si>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</si>
  <si>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</si>
  <si>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</si>
  <si>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</si>
  <si>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</si>
  <si>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</si>
  <si>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</si>
  <si>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</si>
  <si>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</si>
  <si>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</si>
  <si>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</si>
  <si>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</si>
  <si>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</si>
  <si>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</si>
  <si>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</si>
  <si>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</si>
  <si>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</si>
  <si>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</si>
  <si>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</si>
  <si>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</si>
  <si>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</si>
  <si>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</si>
  <si>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</si>
  <si>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</si>
  <si>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</si>
  <si>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</si>
  <si>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</si>
  <si>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Doprava materiálu</t>
  </si>
  <si>
    <t>PD vč. územního souhlasu, kolaudačního souhlasu, sml. Budoucí o VB</t>
  </si>
  <si>
    <t>SNK</t>
  </si>
  <si>
    <t>Katergorie 1 - Plánované stavby</t>
  </si>
  <si>
    <t>Kategorie 1 - Běžné opravy</t>
  </si>
  <si>
    <t>Kategorie 1 - SNK</t>
  </si>
  <si>
    <t>13 - Jindřichův Hradec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</si>
</sst>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36</v>
      </c>
      <c r="D3" s="2"/>
      <c r="E3" s="2"/>
    </row>
    <row r="4" spans="2:9" ht="15.6" x14ac:dyDescent="0.3">
      <c r="B4" s="1" t="s">
        <v>6</v>
      </c>
      <c r="C4" s="31" t="s">
        <v>33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2211506.8003584002</v>
      </c>
      <c r="F9" s="23">
        <f>E9+(E9*$C$6)</f>
        <v>2211506.8003584002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3294636.0900480002</v>
      </c>
      <c r="F10" s="22">
        <f t="shared" ref="F10:F14" si="1">E10+(E10*$C$6)</f>
        <v>3294636.0900480002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3223935.7447680002</v>
      </c>
      <c r="F11" s="22">
        <f t="shared" si="1"/>
        <v>3223935.7447680002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115948.56625920002</v>
      </c>
      <c r="F12" s="22">
        <f t="shared" si="1"/>
        <v>115948.56625920002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1399866.8365440001</v>
      </c>
      <c r="F13" s="22">
        <f t="shared" si="1"/>
        <v>1399866.8365440001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665997.2525376</v>
      </c>
      <c r="F14" s="22">
        <f t="shared" si="1"/>
        <v>665997.2525376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1404108.8572608</v>
      </c>
      <c r="F15" s="22">
        <f t="shared" ref="F15:F20" si="2">E15+(E15*$C$6)</f>
        <v>1404108.8572608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335119.6366272</v>
      </c>
      <c r="F16" s="22">
        <f t="shared" si="2"/>
        <v>335119.6366272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567016.76914559992</v>
      </c>
      <c r="F17" s="22">
        <f t="shared" si="2"/>
        <v>567016.76914559992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883754.31599999999</v>
      </c>
      <c r="F18" s="22">
        <f t="shared" si="2"/>
        <v>883754.31599999999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38757.466719313423</v>
      </c>
      <c r="F19" s="22">
        <f t="shared" si="2"/>
        <v>38757.466719313423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14140069.056</v>
      </c>
      <c r="F20" s="57">
        <f t="shared" si="2"/>
        <v>14140069.056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Bj10JxUlZcPEB9ePBkHfJCSo89BAmzWZhWS++u/9zkrrRUr2cpASMOd1aYbRGsrrf0sbD0hT0y+44D+D1qJsJA==" saltValue="grvCaxBoV8zGBtMckYr+o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36</v>
      </c>
      <c r="D3" s="2"/>
      <c r="E3" s="2"/>
      <c r="F3" s="18"/>
    </row>
    <row r="4" spans="2:7" ht="15.6" x14ac:dyDescent="0.3">
      <c r="B4" s="1" t="s">
        <v>6</v>
      </c>
      <c r="C4" s="31" t="s">
        <v>34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1152029.8818144</v>
      </c>
      <c r="F9" s="23">
        <f>E9+(E9*$C$6)</f>
        <v>1152029.8818144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185587.54168319999</v>
      </c>
      <c r="F10" s="22">
        <f t="shared" ref="F10:F14" si="1">E10+(E10*$C$6)</f>
        <v>185587.54168319999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702649.73900159996</v>
      </c>
      <c r="F11" s="22">
        <f t="shared" si="1"/>
        <v>702649.73900159996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158562.55172159997</v>
      </c>
      <c r="F12" s="22">
        <f t="shared" si="1"/>
        <v>158562.55172159997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41852.860560000001</v>
      </c>
      <c r="F13" s="22">
        <f t="shared" si="1"/>
        <v>41852.860560000001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46831.551008286013</v>
      </c>
      <c r="F14" s="22">
        <f t="shared" si="1"/>
        <v>46831.551008286013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4783.1840639999991</v>
      </c>
      <c r="F15" s="22">
        <f t="shared" ref="F15:F20" si="2">E15+(E15*$C$6)</f>
        <v>4783.1840639999991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46157.726217599993</v>
      </c>
      <c r="F16" s="22">
        <f t="shared" si="2"/>
        <v>46157.726217599993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125.73168093007162</v>
      </c>
      <c r="F17" s="22">
        <f t="shared" si="2"/>
        <v>125.73168093007162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46396.885420799998</v>
      </c>
      <c r="F18" s="22">
        <f t="shared" si="2"/>
        <v>46396.885420799998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6696.457689599999</v>
      </c>
      <c r="F19" s="22">
        <f t="shared" si="2"/>
        <v>6696.457689599999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2391592.0319999997</v>
      </c>
      <c r="F20" s="57">
        <f t="shared" si="2"/>
        <v>2391592.0319999997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aWXJyHk+w/EpG3SYOkx/pxtbBsHIt4sD4jk4KZxMEuQcfxjS/CpbBO0335dQz1h8eB45kwt/0OZq/ey5L9yGBQ==" saltValue="6kB4jHyUH7N7IllyZMirV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97.77734375" style="36" customWidth="1"/>
    <col min="3" max="3" width="21.88671875" style="36" customWidth="1"/>
    <col min="4" max="4" width="23.5546875" style="36" customWidth="1"/>
    <col min="5" max="5" width="29.44140625" style="36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36</v>
      </c>
      <c r="D3" s="2"/>
      <c r="E3" s="2"/>
      <c r="F3" s="18"/>
    </row>
    <row r="4" spans="2:6" ht="15" customHeight="1" x14ac:dyDescent="0.3">
      <c r="B4" s="1" t="s">
        <v>6</v>
      </c>
      <c r="C4" s="31" t="s">
        <v>35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784050.00652943994</v>
      </c>
      <c r="F9" s="23">
        <f>E9+(E9*$C$6)</f>
        <v>784050.00652943994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912597.74015810387</v>
      </c>
      <c r="F10" s="22">
        <f t="shared" ref="F10:F21" si="1">E10+(E10*$C$6)</f>
        <v>912597.74015810387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451284.59678148001</v>
      </c>
      <c r="F11" s="22">
        <f t="shared" si="1"/>
        <v>451284.59678148001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74758.256436527998</v>
      </c>
      <c r="F12" s="22">
        <f t="shared" si="1"/>
        <v>74758.256436527998</v>
      </c>
    </row>
    <row r="13" spans="2:6" ht="15" customHeight="1" x14ac:dyDescent="0.3">
      <c r="B13" s="12" t="s">
        <v>30</v>
      </c>
      <c r="C13" s="61">
        <v>5</v>
      </c>
      <c r="D13" s="35">
        <v>1.7999999999999999E-2</v>
      </c>
      <c r="E13" s="19">
        <f t="shared" si="0"/>
        <v>164103.48973871997</v>
      </c>
      <c r="F13" s="22">
        <f t="shared" si="1"/>
        <v>164103.48973871997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426669.07332067197</v>
      </c>
      <c r="F14" s="22">
        <f t="shared" si="1"/>
        <v>426669.07332067197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434874.24780760799</v>
      </c>
      <c r="F15" s="22">
        <f t="shared" si="1"/>
        <v>434874.24780760799</v>
      </c>
    </row>
    <row r="16" spans="2:6" x14ac:dyDescent="0.3">
      <c r="B16" s="12" t="s">
        <v>31</v>
      </c>
      <c r="C16" s="61">
        <v>5</v>
      </c>
      <c r="D16" s="35">
        <v>0.36299999999999999</v>
      </c>
      <c r="E16" s="19">
        <f t="shared" si="0"/>
        <v>3309420.3763975198</v>
      </c>
      <c r="F16" s="22">
        <f t="shared" si="1"/>
        <v>3309420.3763975198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1613684.3157640798</v>
      </c>
      <c r="F17" s="22">
        <f t="shared" si="1"/>
        <v>1613684.3157640798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137664.59416970401</v>
      </c>
      <c r="F18" s="22">
        <f t="shared" si="1"/>
        <v>137664.59416970401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456754.71310610394</v>
      </c>
      <c r="F19" s="22">
        <f t="shared" si="1"/>
        <v>456754.71310610394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326383.60736923199</v>
      </c>
      <c r="F20" s="22">
        <f t="shared" si="1"/>
        <v>326383.60736923199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24615.523460807999</v>
      </c>
      <c r="F21" s="22">
        <f t="shared" si="1"/>
        <v>24615.523460807999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9116860.5410399996</v>
      </c>
      <c r="F22" s="65">
        <f>E22+(E22*$C$6)</f>
        <v>9116860.5410399996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oAIyhibddND1QzRUAJZ3wM3pKzoN8xbts1qkpKAmTggQeBhirdSMKljH254H9RHffoaCTf+fbeZJwu0QIKFpLw==" saltValue="fKxffXwmfHIsOul8NL02y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C4" sqref="C4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36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32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14140069.056</v>
      </c>
      <c r="D8" s="55">
        <f>'Běžné opravy'!F20</f>
        <v>2391592.0319999997</v>
      </c>
      <c r="E8" s="55">
        <f>SNK!F22</f>
        <v>9116860.5410399996</v>
      </c>
      <c r="F8" s="55">
        <f>SUM(C8:E8)</f>
        <v>25648521.629039999</v>
      </c>
      <c r="G8" s="56">
        <f>F8*2</f>
        <v>51297043.258079998</v>
      </c>
    </row>
    <row r="13" spans="2:8" x14ac:dyDescent="0.3">
      <c r="B13" s="37"/>
    </row>
  </sheetData>
  <sheetProtection algorithmName="SHA-512" hashValue="O6+vSex3FDguPlpuDn51OENNhQ2FRT0N8Qkj/WDLzRt+QzFOWrgi0RZyuXsTMGXgVQNTOVmVhdGmxYCzOPK6Hw==" saltValue="02vTgmjabdmRbrLvOKGJYg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2022-12-14T09:29:56Z</dcterms:modified>
</cp:coreProperties>
</file>